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450" windowWidth="14940" windowHeight="8970"/>
  </bookViews>
  <sheets>
    <sheet name="Роспись расходов" sheetId="1" r:id="rId1"/>
  </sheets>
  <definedNames>
    <definedName name="BFT_Print_Titles" localSheetId="0">'Роспись расходов'!#REF!</definedName>
    <definedName name="LAST_CELL" localSheetId="0">'Роспись расходов'!#REF!</definedName>
  </definedNames>
  <calcPr calcId="144525"/>
</workbook>
</file>

<file path=xl/calcChain.xml><?xml version="1.0" encoding="utf-8"?>
<calcChain xmlns="http://schemas.openxmlformats.org/spreadsheetml/2006/main">
  <c r="G86" i="1" l="1"/>
  <c r="H86" i="1"/>
  <c r="F86" i="1"/>
  <c r="G82" i="1" l="1"/>
  <c r="G81" i="1" s="1"/>
  <c r="G80" i="1" s="1"/>
  <c r="H82" i="1"/>
  <c r="H81" i="1" s="1"/>
  <c r="H80" i="1" s="1"/>
  <c r="F82" i="1"/>
  <c r="F81" i="1" s="1"/>
  <c r="F80" i="1" s="1"/>
  <c r="G26" i="1" l="1"/>
  <c r="H26" i="1"/>
  <c r="F26" i="1"/>
  <c r="H25" i="1" l="1"/>
  <c r="G25" i="1"/>
  <c r="G21" i="1"/>
  <c r="H21" i="1"/>
  <c r="G92" i="1" l="1"/>
  <c r="G91" i="1" s="1"/>
  <c r="G90" i="1" s="1"/>
  <c r="G89" i="1" s="1"/>
  <c r="H92" i="1"/>
  <c r="H91" i="1" s="1"/>
  <c r="H90" i="1" s="1"/>
  <c r="H89" i="1" s="1"/>
  <c r="F92" i="1"/>
  <c r="F91" i="1" s="1"/>
  <c r="F90" i="1" s="1"/>
  <c r="F89" i="1" s="1"/>
  <c r="G85" i="1"/>
  <c r="G84" i="1" s="1"/>
  <c r="G79" i="1" s="1"/>
  <c r="H85" i="1"/>
  <c r="H84" i="1" s="1"/>
  <c r="H79" i="1" s="1"/>
  <c r="F85" i="1"/>
  <c r="F84" i="1" s="1"/>
  <c r="F79" i="1" s="1"/>
  <c r="G77" i="1"/>
  <c r="G76" i="1" s="1"/>
  <c r="G75" i="1" s="1"/>
  <c r="H77" i="1"/>
  <c r="H76" i="1" s="1"/>
  <c r="H75" i="1" s="1"/>
  <c r="F77" i="1"/>
  <c r="F76" i="1" s="1"/>
  <c r="F75" i="1" s="1"/>
  <c r="G72" i="1"/>
  <c r="G71" i="1" s="1"/>
  <c r="G70" i="1" s="1"/>
  <c r="H72" i="1"/>
  <c r="H71" i="1" s="1"/>
  <c r="H70" i="1" s="1"/>
  <c r="F72" i="1"/>
  <c r="F71" i="1" s="1"/>
  <c r="F70" i="1" s="1"/>
  <c r="G67" i="1"/>
  <c r="G66" i="1" s="1"/>
  <c r="H67" i="1"/>
  <c r="H66" i="1" s="1"/>
  <c r="F67" i="1"/>
  <c r="F66" i="1" s="1"/>
  <c r="G63" i="1"/>
  <c r="G62" i="1" s="1"/>
  <c r="G61" i="1" s="1"/>
  <c r="H63" i="1"/>
  <c r="H62" i="1" s="1"/>
  <c r="H61" i="1" s="1"/>
  <c r="F63" i="1"/>
  <c r="F62" i="1" s="1"/>
  <c r="F61" i="1" s="1"/>
  <c r="G59" i="1"/>
  <c r="G58" i="1" s="1"/>
  <c r="G57" i="1" s="1"/>
  <c r="H59" i="1"/>
  <c r="H58" i="1" s="1"/>
  <c r="H57" i="1" s="1"/>
  <c r="F59" i="1"/>
  <c r="F58" i="1" s="1"/>
  <c r="F57" i="1" s="1"/>
  <c r="G55" i="1"/>
  <c r="G54" i="1" s="1"/>
  <c r="G53" i="1" s="1"/>
  <c r="H55" i="1"/>
  <c r="H54" i="1" s="1"/>
  <c r="H53" i="1" s="1"/>
  <c r="F55" i="1"/>
  <c r="F54" i="1" s="1"/>
  <c r="F53" i="1" s="1"/>
  <c r="G49" i="1"/>
  <c r="G48" i="1" s="1"/>
  <c r="G47" i="1" s="1"/>
  <c r="H49" i="1"/>
  <c r="H48" i="1" s="1"/>
  <c r="H47" i="1" s="1"/>
  <c r="F49" i="1"/>
  <c r="F48" i="1" s="1"/>
  <c r="F47" i="1" s="1"/>
  <c r="G45" i="1"/>
  <c r="G44" i="1" s="1"/>
  <c r="G43" i="1" s="1"/>
  <c r="H45" i="1"/>
  <c r="H44" i="1" s="1"/>
  <c r="H43" i="1" s="1"/>
  <c r="F45" i="1"/>
  <c r="F44" i="1" s="1"/>
  <c r="F43" i="1" s="1"/>
  <c r="G40" i="1"/>
  <c r="G39" i="1" s="1"/>
  <c r="G38" i="1" s="1"/>
  <c r="H40" i="1"/>
  <c r="H39" i="1" s="1"/>
  <c r="H38" i="1" s="1"/>
  <c r="F40" i="1"/>
  <c r="F39" i="1" s="1"/>
  <c r="F38" i="1" s="1"/>
  <c r="G35" i="1"/>
  <c r="G34" i="1" s="1"/>
  <c r="H35" i="1"/>
  <c r="H34" i="1" s="1"/>
  <c r="F35" i="1"/>
  <c r="F34" i="1" s="1"/>
  <c r="G31" i="1"/>
  <c r="G30" i="1" s="1"/>
  <c r="H31" i="1"/>
  <c r="H30" i="1" s="1"/>
  <c r="F31" i="1"/>
  <c r="F30" i="1" s="1"/>
  <c r="F25" i="1"/>
  <c r="G20" i="1"/>
  <c r="G19" i="1" s="1"/>
  <c r="H20" i="1"/>
  <c r="H19" i="1" s="1"/>
  <c r="F21" i="1"/>
  <c r="F20" i="1" s="1"/>
  <c r="F19" i="1" s="1"/>
  <c r="G17" i="1"/>
  <c r="G16" i="1" s="1"/>
  <c r="G15" i="1" s="1"/>
  <c r="H17" i="1"/>
  <c r="H16" i="1" s="1"/>
  <c r="H15" i="1" s="1"/>
  <c r="F17" i="1"/>
  <c r="F16" i="1" s="1"/>
  <c r="F15" i="1" s="1"/>
  <c r="G24" i="1" l="1"/>
  <c r="G14" i="1" s="1"/>
  <c r="F52" i="1"/>
  <c r="H24" i="1"/>
  <c r="H14" i="1" s="1"/>
  <c r="F69" i="1"/>
  <c r="F13" i="1" s="1"/>
  <c r="F12" i="1" s="1"/>
  <c r="H69" i="1"/>
  <c r="H52" i="1"/>
  <c r="G52" i="1"/>
  <c r="G69" i="1"/>
  <c r="F24" i="1"/>
  <c r="F14" i="1" s="1"/>
  <c r="H13" i="1" l="1"/>
  <c r="H12" i="1" s="1"/>
  <c r="G13" i="1"/>
  <c r="G12" i="1" s="1"/>
</calcChain>
</file>

<file path=xl/sharedStrings.xml><?xml version="1.0" encoding="utf-8"?>
<sst xmlns="http://schemas.openxmlformats.org/spreadsheetml/2006/main" count="308" uniqueCount="103">
  <si>
    <t>Наименование показателя</t>
  </si>
  <si>
    <t>10</t>
  </si>
  <si>
    <t>Раздел</t>
  </si>
  <si>
    <t>Подраздел</t>
  </si>
  <si>
    <t>ВСЕГО:</t>
  </si>
  <si>
    <t/>
  </si>
  <si>
    <t>0100000000</t>
  </si>
  <si>
    <t>100</t>
  </si>
  <si>
    <t>Расходы на выплаты персоналу в целях обеспечения выполнения функций (муниципальными) органами, казенными учреждениями, органами управления внебюджетными фондами</t>
  </si>
  <si>
    <t>01</t>
  </si>
  <si>
    <t>200</t>
  </si>
  <si>
    <t>Закупка товаров, работ и услуг для обеспечения государственных (муниципальных) нужд</t>
  </si>
  <si>
    <t>244</t>
  </si>
  <si>
    <t>247</t>
  </si>
  <si>
    <t>800</t>
  </si>
  <si>
    <t>Иные бюджетные ассигнования</t>
  </si>
  <si>
    <t>851</t>
  </si>
  <si>
    <t>300</t>
  </si>
  <si>
    <t>Социальное обеспечение и иные выплаты населению</t>
  </si>
  <si>
    <t>0120000000</t>
  </si>
  <si>
    <t>Подпрограмма "Развитие муниципального управления сельского поселения"</t>
  </si>
  <si>
    <t>0120020300</t>
  </si>
  <si>
    <t>Высшее должностное лицо органа местного самоуправления</t>
  </si>
  <si>
    <t>ОБЩЕГОСУДАРСТВЕННЫЕ ВОПРОСЫ</t>
  </si>
  <si>
    <t>121</t>
  </si>
  <si>
    <t>02</t>
  </si>
  <si>
    <t>Функционирование высшего должностного лица субъекта Российской Федерации и муниципального образования</t>
  </si>
  <si>
    <t>129</t>
  </si>
  <si>
    <t>0120020400</t>
  </si>
  <si>
    <t>Финансовое обеспечение выполнения функций органов местного самоуправления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</si>
  <si>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</si>
  <si>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</si>
  <si>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852</t>
  </si>
  <si>
    <t>03</t>
  </si>
  <si>
    <t>0120051180</t>
  </si>
  <si>
    <t>На осуществление первичного воинского учета на территориях, где отсутствуют военные комиссариаты</t>
  </si>
  <si>
    <t>НАЦИОНАЛЬНАЯ ОБОРОНА</t>
  </si>
  <si>
    <t>Мобилизационная и вневойсковая подготовка</t>
  </si>
  <si>
    <t>0130000000</t>
  </si>
  <si>
    <t>Подпрограмма "Реализация переданных полномочий"</t>
  </si>
  <si>
    <t>0130006200</t>
  </si>
  <si>
    <t>Дорожная деятельность в отношении автомобильных дорог местного значения</t>
  </si>
  <si>
    <t>НАЦИОНАЛЬНАЯ ЭКОНОМИКА</t>
  </si>
  <si>
    <t>09</t>
  </si>
  <si>
    <t>Дорожное хозяйство (дорожные фонды)</t>
  </si>
  <si>
    <t>0130006210</t>
  </si>
  <si>
    <t>Организация в границах поселений электро-, тепло-, водоснабжения и водоотведения</t>
  </si>
  <si>
    <t>05</t>
  </si>
  <si>
    <t>ЖИЛИЩНО-КОММУНАЛЬНОЕ ХОЗЯЙСТВО</t>
  </si>
  <si>
    <t>Коммунальное хозяйство</t>
  </si>
  <si>
    <t>0130006220</t>
  </si>
  <si>
    <t>Содержание мест захоронения</t>
  </si>
  <si>
    <t>Благоустройство</t>
  </si>
  <si>
    <t>0130006240</t>
  </si>
  <si>
    <t>Участие в деятельности по накоплению (в том числе раздельному), сбору, транспортированию, обработке, утилизации, обезвреживанию, захоронению твердых коммунальных отходов</t>
  </si>
  <si>
    <t>06</t>
  </si>
  <si>
    <t>ОХРАНА ОКРУЖАЮЩЕЙ СРЕДЫ</t>
  </si>
  <si>
    <t>Другие вопросы в области охраны окружающей среды</t>
  </si>
  <si>
    <t>13</t>
  </si>
  <si>
    <t>Другие общегосударственные вопросы</t>
  </si>
  <si>
    <t>0140000000</t>
  </si>
  <si>
    <t>Подпрограмма "Благоустройство сельского поселения"</t>
  </si>
  <si>
    <t>0140006920</t>
  </si>
  <si>
    <t>Уличное освещение</t>
  </si>
  <si>
    <t>0140006930</t>
  </si>
  <si>
    <t>Благоустройство сельского поселения</t>
  </si>
  <si>
    <t>0150000000</t>
  </si>
  <si>
    <t>Подпрограмма "Обеспечение первичных мер пожарной безопасности на территории сельского поселения"</t>
  </si>
  <si>
    <t>НАЦИОНАЛЬНАЯ БЕЗОПАСНОСТЬ И ПРАВООХРАНИТЕЛЬНАЯ ДЕЯТЕЛЬНОСТЬ</t>
  </si>
  <si>
    <t>Обеспечение пожарной безопасности</t>
  </si>
  <si>
    <t>9900000000</t>
  </si>
  <si>
    <t>Непрограммные направления деятельности</t>
  </si>
  <si>
    <t>Создание административных комиссий и определение перечня должностных лиц, уполномоченных составлять протоколы об административных нарушениях</t>
  </si>
  <si>
    <t>к решению Совета депутатов</t>
  </si>
  <si>
    <t>Целевая статья</t>
  </si>
  <si>
    <t>(тыс. рублей)</t>
  </si>
  <si>
    <t>Пенсии за выслугу лет муниципальным служащим сельского поселения</t>
  </si>
  <si>
    <t>0120011100</t>
  </si>
  <si>
    <t>312</t>
  </si>
  <si>
    <t>СОЦИАЛЬНАЯ ПОЛИТИКА</t>
  </si>
  <si>
    <t>Социальное обеспечение населения</t>
  </si>
  <si>
    <t>Другие мероприятия по реализации функций органа местного самоуправления</t>
  </si>
  <si>
    <t>0120021510</t>
  </si>
  <si>
    <t>Обеспечение первичных мер пожарной безопасности</t>
  </si>
  <si>
    <t>0150006900</t>
  </si>
  <si>
    <t>Группа (подруппа) вида расходов</t>
  </si>
  <si>
    <t>Хуторского сельского поселения</t>
  </si>
  <si>
    <t>Программа"Устойчивое развитие Хуторского сельского поселения"</t>
  </si>
  <si>
    <t>Председатель представительного органа местного самоуправления</t>
  </si>
  <si>
    <t>0120021110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</si>
  <si>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</si>
  <si>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Приложение 3</t>
  </si>
  <si>
    <t>2025 год</t>
  </si>
  <si>
    <t>123</t>
  </si>
  <si>
    <t>2026 год</t>
  </si>
  <si>
    <t>0120021500</t>
  </si>
  <si>
    <t>9900099061</t>
  </si>
  <si>
    <t>01500S6140</t>
  </si>
  <si>
    <t>На обеспечение первичных мер пожарной безопасности сельских поселений за счет средств областного бюджета</t>
  </si>
  <si>
    <t>"О бюджете Хуторского сельского поселения на 2025 год           и на  плановый период 2026 и 2027 годов"</t>
  </si>
  <si>
    <t xml:space="preserve">от ____________ 2024 года №____ </t>
  </si>
  <si>
    <t>Распределение бюджетных ассигнований по целевым статьям (муниципальным программам поселения и непрограммным направлениям деятельности), группам (группам и подгруппам) видов расходов, разделам и подразделам классификации расходов бюджета      на 2025 год плановый период 2026 и 2027  годов</t>
  </si>
  <si>
    <t>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</si>
</sst>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2"/>
      <name val="Arial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9" fontId="1" fillId="0" borderId="4" xfId="0" applyNumberFormat="1" applyFont="1" applyBorder="1" applyAlignment="1" applyProtection="1"/>
    <xf numFmtId="0" fontId="2" fillId="0" borderId="0" xfId="0" applyFont="1"/>
    <xf numFmtId="0" fontId="2" fillId="0" borderId="0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Alignment="1">
      <alignment horizontal="center" wrapText="1"/>
    </xf>
    <xf numFmtId="0" fontId="0" fillId="0" borderId="7" xfId="0" applyBorder="1"/>
    <xf numFmtId="3" fontId="0" fillId="0" borderId="0" xfId="0" applyNumberFormat="1"/>
    <xf numFmtId="0" fontId="0" fillId="0" borderId="0" xfId="0" applyFill="1" applyBorder="1"/>
    <xf numFmtId="49" fontId="3" fillId="0" borderId="3" xfId="0" applyNumberFormat="1" applyFont="1" applyBorder="1" applyAlignment="1" applyProtection="1">
      <alignment horizontal="left"/>
    </xf>
    <xf numFmtId="49" fontId="3" fillId="0" borderId="3" xfId="0" applyNumberFormat="1" applyFont="1" applyBorder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right" wrapText="1"/>
    </xf>
    <xf numFmtId="0" fontId="0" fillId="0" borderId="0" xfId="0" applyBorder="1"/>
    <xf numFmtId="49" fontId="5" fillId="0" borderId="3" xfId="0" applyNumberFormat="1" applyFont="1" applyBorder="1" applyAlignment="1" applyProtection="1">
      <alignment horizontal="left" vertical="top" wrapText="1"/>
    </xf>
    <xf numFmtId="49" fontId="5" fillId="0" borderId="3" xfId="0" applyNumberFormat="1" applyFont="1" applyBorder="1" applyAlignment="1" applyProtection="1">
      <alignment horizontal="center" vertical="top" wrapText="1"/>
    </xf>
    <xf numFmtId="4" fontId="6" fillId="2" borderId="3" xfId="0" applyNumberFormat="1" applyFont="1" applyFill="1" applyBorder="1" applyAlignment="1" applyProtection="1">
      <alignment horizontal="right" wrapText="1"/>
    </xf>
    <xf numFmtId="49" fontId="7" fillId="0" borderId="3" xfId="0" applyNumberFormat="1" applyFont="1" applyBorder="1" applyAlignment="1" applyProtection="1">
      <alignment horizontal="left" vertical="top" wrapText="1"/>
    </xf>
    <xf numFmtId="49" fontId="7" fillId="0" borderId="3" xfId="0" applyNumberFormat="1" applyFont="1" applyBorder="1" applyAlignment="1" applyProtection="1">
      <alignment horizontal="center" vertical="top" wrapText="1"/>
    </xf>
    <xf numFmtId="4" fontId="6" fillId="0" borderId="3" xfId="0" applyNumberFormat="1" applyFont="1" applyBorder="1" applyAlignment="1" applyProtection="1">
      <alignment horizontal="right" vertical="top" wrapText="1"/>
    </xf>
    <xf numFmtId="4" fontId="8" fillId="0" borderId="3" xfId="0" applyNumberFormat="1" applyFont="1" applyBorder="1" applyAlignment="1" applyProtection="1">
      <alignment horizontal="right" vertical="top" wrapText="1"/>
    </xf>
    <xf numFmtId="49" fontId="5" fillId="0" borderId="5" xfId="0" applyNumberFormat="1" applyFont="1" applyBorder="1" applyAlignment="1" applyProtection="1">
      <alignment horizontal="left" vertical="top" wrapText="1"/>
    </xf>
    <xf numFmtId="49" fontId="5" fillId="0" borderId="5" xfId="0" applyNumberFormat="1" applyFont="1" applyBorder="1" applyAlignment="1" applyProtection="1">
      <alignment horizontal="center" vertical="top" wrapText="1"/>
    </xf>
    <xf numFmtId="4" fontId="8" fillId="2" borderId="5" xfId="0" applyNumberFormat="1" applyFont="1" applyFill="1" applyBorder="1" applyAlignment="1" applyProtection="1">
      <alignment horizontal="right" vertical="top" wrapText="1"/>
    </xf>
    <xf numFmtId="49" fontId="9" fillId="0" borderId="3" xfId="0" applyNumberFormat="1" applyFont="1" applyBorder="1" applyAlignment="1" applyProtection="1">
      <alignment horizontal="center" vertical="top" wrapText="1"/>
    </xf>
    <xf numFmtId="4" fontId="9" fillId="0" borderId="3" xfId="0" applyNumberFormat="1" applyFont="1" applyBorder="1" applyAlignment="1" applyProtection="1">
      <alignment horizontal="right" vertical="top" wrapText="1"/>
    </xf>
    <xf numFmtId="4" fontId="5" fillId="0" borderId="3" xfId="0" applyNumberFormat="1" applyFont="1" applyBorder="1" applyAlignment="1" applyProtection="1">
      <alignment horizontal="right" vertical="top" wrapText="1"/>
    </xf>
    <xf numFmtId="4" fontId="5" fillId="2" borderId="5" xfId="0" applyNumberFormat="1" applyFont="1" applyFill="1" applyBorder="1" applyAlignment="1" applyProtection="1">
      <alignment horizontal="right" vertical="top" wrapText="1"/>
    </xf>
    <xf numFmtId="4" fontId="9" fillId="2" borderId="3" xfId="0" applyNumberFormat="1" applyFont="1" applyFill="1" applyBorder="1" applyAlignment="1" applyProtection="1">
      <alignment horizontal="right" vertical="top" wrapText="1"/>
    </xf>
    <xf numFmtId="49" fontId="5" fillId="0" borderId="6" xfId="0" applyNumberFormat="1" applyFont="1" applyBorder="1" applyAlignment="1" applyProtection="1">
      <alignment horizontal="left" vertical="top" wrapText="1"/>
    </xf>
    <xf numFmtId="49" fontId="5" fillId="0" borderId="6" xfId="0" applyNumberFormat="1" applyFont="1" applyBorder="1" applyAlignment="1" applyProtection="1">
      <alignment horizontal="center" vertical="top" wrapText="1"/>
    </xf>
    <xf numFmtId="4" fontId="8" fillId="2" borderId="6" xfId="0" applyNumberFormat="1" applyFont="1" applyFill="1" applyBorder="1" applyAlignment="1" applyProtection="1">
      <alignment horizontal="right" vertical="top" wrapText="1"/>
    </xf>
    <xf numFmtId="4" fontId="8" fillId="2" borderId="3" xfId="0" applyNumberFormat="1" applyFont="1" applyFill="1" applyBorder="1" applyAlignment="1" applyProtection="1">
      <alignment horizontal="right" vertical="top" wrapText="1"/>
    </xf>
    <xf numFmtId="49" fontId="7" fillId="0" borderId="2" xfId="0" applyNumberFormat="1" applyFont="1" applyBorder="1" applyAlignment="1" applyProtection="1">
      <alignment horizontal="left" vertical="top" wrapText="1"/>
    </xf>
    <xf numFmtId="49" fontId="7" fillId="0" borderId="2" xfId="0" applyNumberFormat="1" applyFont="1" applyBorder="1" applyAlignment="1" applyProtection="1">
      <alignment horizontal="center" vertical="top" wrapText="1"/>
    </xf>
    <xf numFmtId="4" fontId="6" fillId="0" borderId="2" xfId="0" applyNumberFormat="1" applyFont="1" applyBorder="1" applyAlignment="1" applyProtection="1">
      <alignment horizontal="right" vertical="top" wrapText="1"/>
    </xf>
    <xf numFmtId="4" fontId="5" fillId="0" borderId="5" xfId="0" applyNumberFormat="1" applyFont="1" applyBorder="1" applyAlignment="1" applyProtection="1">
      <alignment horizontal="right" vertical="top" wrapText="1"/>
    </xf>
    <xf numFmtId="4" fontId="5" fillId="0" borderId="6" xfId="0" applyNumberFormat="1" applyFont="1" applyBorder="1" applyAlignment="1" applyProtection="1">
      <alignment horizontal="right" vertical="top" wrapText="1"/>
    </xf>
    <xf numFmtId="49" fontId="10" fillId="0" borderId="3" xfId="0" applyNumberFormat="1" applyFont="1" applyBorder="1" applyAlignment="1" applyProtection="1">
      <alignment horizontal="center" vertical="top" wrapText="1"/>
    </xf>
    <xf numFmtId="4" fontId="5" fillId="2" borderId="3" xfId="0" applyNumberFormat="1" applyFont="1" applyFill="1" applyBorder="1" applyAlignment="1" applyProtection="1">
      <alignment horizontal="right" vertical="top" wrapText="1"/>
    </xf>
    <xf numFmtId="4" fontId="9" fillId="2" borderId="5" xfId="0" applyNumberFormat="1" applyFont="1" applyFill="1" applyBorder="1" applyAlignment="1" applyProtection="1">
      <alignment horizontal="right" vertical="top" wrapText="1"/>
    </xf>
    <xf numFmtId="4" fontId="7" fillId="0" borderId="3" xfId="0" applyNumberFormat="1" applyFont="1" applyBorder="1" applyAlignment="1" applyProtection="1">
      <alignment horizontal="right" vertical="top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 applyAlignment="1" applyProtection="1">
      <alignment horizontal="right" vertical="center" wrapText="1"/>
    </xf>
    <xf numFmtId="0" fontId="3" fillId="0" borderId="0" xfId="0" applyFont="1" applyAlignment="1">
      <alignment horizont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3"/>
  <sheetViews>
    <sheetView tabSelected="1" topLeftCell="A4" workbookViewId="0">
      <selection activeCell="N13" sqref="N13:O13"/>
    </sheetView>
  </sheetViews>
  <sheetFormatPr defaultRowHeight="12.75" customHeight="1" x14ac:dyDescent="0.2"/>
  <cols>
    <col min="1" max="1" width="53.7109375" customWidth="1"/>
    <col min="2" max="2" width="16.5703125" customWidth="1"/>
    <col min="3" max="3" width="10.7109375" customWidth="1"/>
    <col min="4" max="4" width="8.85546875" customWidth="1"/>
    <col min="5" max="5" width="12.42578125" customWidth="1"/>
    <col min="6" max="6" width="13" customWidth="1"/>
    <col min="7" max="7" width="12.85546875" customWidth="1"/>
    <col min="8" max="8" width="13.7109375" customWidth="1"/>
    <col min="9" max="9" width="8.85546875" customWidth="1"/>
  </cols>
  <sheetData>
    <row r="1" spans="1:9" ht="16.5" x14ac:dyDescent="0.25">
      <c r="A1" s="3"/>
      <c r="B1" s="3"/>
      <c r="C1" s="3"/>
      <c r="D1" s="3"/>
      <c r="E1" s="3"/>
      <c r="F1" s="46" t="s">
        <v>91</v>
      </c>
      <c r="G1" s="46"/>
      <c r="H1" s="46"/>
      <c r="I1" s="1"/>
    </row>
    <row r="2" spans="1:9" ht="16.5" x14ac:dyDescent="0.25">
      <c r="A2" s="3"/>
      <c r="B2" s="3"/>
      <c r="C2" s="3"/>
      <c r="D2" s="3"/>
      <c r="E2" s="47" t="s">
        <v>73</v>
      </c>
      <c r="F2" s="47"/>
      <c r="G2" s="47"/>
      <c r="H2" s="47"/>
      <c r="I2" s="1"/>
    </row>
    <row r="3" spans="1:9" ht="16.5" x14ac:dyDescent="0.25">
      <c r="A3" s="3"/>
      <c r="B3" s="3"/>
      <c r="C3" s="3"/>
      <c r="D3" s="3"/>
      <c r="E3" s="47" t="s">
        <v>86</v>
      </c>
      <c r="F3" s="47"/>
      <c r="G3" s="47"/>
      <c r="H3" s="47"/>
      <c r="I3" s="1"/>
    </row>
    <row r="4" spans="1:9" ht="31.5" customHeight="1" x14ac:dyDescent="0.25">
      <c r="A4" s="3"/>
      <c r="B4" s="3"/>
      <c r="C4" s="3"/>
      <c r="D4" s="48" t="s">
        <v>99</v>
      </c>
      <c r="E4" s="48"/>
      <c r="F4" s="48"/>
      <c r="G4" s="48"/>
      <c r="H4" s="48"/>
      <c r="I4" s="1"/>
    </row>
    <row r="5" spans="1:9" ht="19.899999999999999" customHeight="1" x14ac:dyDescent="0.25">
      <c r="A5" s="3"/>
      <c r="B5" s="3"/>
      <c r="C5" s="3"/>
      <c r="D5" s="4"/>
      <c r="E5" s="51" t="s">
        <v>100</v>
      </c>
      <c r="F5" s="51"/>
      <c r="G5" s="51"/>
      <c r="H5" s="51"/>
      <c r="I5" s="1"/>
    </row>
    <row r="6" spans="1:9" ht="15" customHeight="1" x14ac:dyDescent="0.25">
      <c r="A6" s="3"/>
      <c r="B6" s="3"/>
      <c r="C6" s="3"/>
      <c r="D6" s="6"/>
      <c r="E6" s="7"/>
      <c r="F6" s="7"/>
      <c r="G6" s="7"/>
      <c r="H6" s="7"/>
      <c r="I6" s="1"/>
    </row>
    <row r="7" spans="1:9" ht="81" customHeight="1" x14ac:dyDescent="0.25">
      <c r="A7" s="49" t="s">
        <v>101</v>
      </c>
      <c r="B7" s="49"/>
      <c r="C7" s="49"/>
      <c r="D7" s="49"/>
      <c r="E7" s="49"/>
      <c r="F7" s="49"/>
      <c r="G7" s="49"/>
      <c r="H7" s="49"/>
      <c r="I7" s="1"/>
    </row>
    <row r="8" spans="1:9" ht="20.25" customHeight="1" x14ac:dyDescent="0.25">
      <c r="A8" s="8"/>
      <c r="B8" s="8"/>
      <c r="C8" s="8"/>
      <c r="D8" s="8"/>
      <c r="E8" s="8"/>
      <c r="F8" s="8"/>
      <c r="G8" s="8"/>
      <c r="H8" s="8"/>
      <c r="I8" s="1"/>
    </row>
    <row r="9" spans="1:9" ht="16.5" x14ac:dyDescent="0.25">
      <c r="A9" s="3"/>
      <c r="B9" s="5"/>
      <c r="C9" s="5"/>
      <c r="D9" s="5"/>
      <c r="E9" s="5"/>
      <c r="F9" s="5"/>
      <c r="G9" s="5"/>
      <c r="H9" s="5" t="s">
        <v>75</v>
      </c>
    </row>
    <row r="10" spans="1:9" ht="12.75" customHeight="1" x14ac:dyDescent="0.2">
      <c r="A10" s="50" t="s">
        <v>0</v>
      </c>
      <c r="B10" s="50" t="s">
        <v>74</v>
      </c>
      <c r="C10" s="50" t="s">
        <v>85</v>
      </c>
      <c r="D10" s="50" t="s">
        <v>2</v>
      </c>
      <c r="E10" s="50" t="s">
        <v>3</v>
      </c>
      <c r="F10" s="50" t="s">
        <v>92</v>
      </c>
      <c r="G10" s="44" t="s">
        <v>94</v>
      </c>
      <c r="H10" s="44" t="s">
        <v>102</v>
      </c>
      <c r="I10" s="2"/>
    </row>
    <row r="11" spans="1:9" ht="66" customHeight="1" x14ac:dyDescent="0.2">
      <c r="A11" s="50"/>
      <c r="B11" s="50"/>
      <c r="C11" s="50"/>
      <c r="D11" s="50"/>
      <c r="E11" s="50"/>
      <c r="F11" s="50"/>
      <c r="G11" s="45"/>
      <c r="H11" s="45"/>
      <c r="I11" s="2"/>
    </row>
    <row r="12" spans="1:9" ht="16.5" x14ac:dyDescent="0.25">
      <c r="A12" s="12" t="s">
        <v>4</v>
      </c>
      <c r="B12" s="13" t="s">
        <v>5</v>
      </c>
      <c r="C12" s="13"/>
      <c r="D12" s="13"/>
      <c r="E12" s="13"/>
      <c r="F12" s="14">
        <f>F13+F89</f>
        <v>13147.564</v>
      </c>
      <c r="G12" s="14">
        <f t="shared" ref="G12:H12" si="0">G13+G89</f>
        <v>11599.919999999998</v>
      </c>
      <c r="H12" s="14">
        <f t="shared" si="0"/>
        <v>11522.37</v>
      </c>
    </row>
    <row r="13" spans="1:9" ht="39" x14ac:dyDescent="0.3">
      <c r="A13" s="16" t="s">
        <v>87</v>
      </c>
      <c r="B13" s="17" t="s">
        <v>6</v>
      </c>
      <c r="C13" s="17"/>
      <c r="D13" s="17"/>
      <c r="E13" s="17"/>
      <c r="F13" s="18">
        <f>F14+F52+F69+F79</f>
        <v>13147.254000000001</v>
      </c>
      <c r="G13" s="18">
        <f t="shared" ref="G13:H13" si="1">G14+G52+G69+G79</f>
        <v>11599.609999999999</v>
      </c>
      <c r="H13" s="18">
        <f t="shared" si="1"/>
        <v>11522.060000000001</v>
      </c>
    </row>
    <row r="14" spans="1:9" ht="58.5" x14ac:dyDescent="0.2">
      <c r="A14" s="19" t="s">
        <v>20</v>
      </c>
      <c r="B14" s="20" t="s">
        <v>19</v>
      </c>
      <c r="C14" s="20"/>
      <c r="D14" s="20"/>
      <c r="E14" s="20"/>
      <c r="F14" s="21">
        <f>F15+F19+F24+F38+F43+F47</f>
        <v>7272.6539999999995</v>
      </c>
      <c r="G14" s="21">
        <f>G15+G19+G24+G38+G43+G47</f>
        <v>7046.3099999999995</v>
      </c>
      <c r="H14" s="21">
        <f>H15+H19+H24+H38+H43+H47</f>
        <v>7074.83</v>
      </c>
      <c r="I14" s="10"/>
    </row>
    <row r="15" spans="1:9" ht="39" x14ac:dyDescent="0.2">
      <c r="A15" s="16" t="s">
        <v>76</v>
      </c>
      <c r="B15" s="17" t="s">
        <v>77</v>
      </c>
      <c r="C15" s="26"/>
      <c r="D15" s="26"/>
      <c r="E15" s="26"/>
      <c r="F15" s="28">
        <f>F16</f>
        <v>320</v>
      </c>
      <c r="G15" s="28">
        <f t="shared" ref="G15:H15" si="2">G16</f>
        <v>320</v>
      </c>
      <c r="H15" s="28">
        <f t="shared" si="2"/>
        <v>320</v>
      </c>
    </row>
    <row r="16" spans="1:9" ht="39" x14ac:dyDescent="0.2">
      <c r="A16" s="16" t="s">
        <v>18</v>
      </c>
      <c r="B16" s="17" t="s">
        <v>77</v>
      </c>
      <c r="C16" s="17" t="s">
        <v>17</v>
      </c>
      <c r="D16" s="17"/>
      <c r="E16" s="17"/>
      <c r="F16" s="28">
        <f>F17</f>
        <v>320</v>
      </c>
      <c r="G16" s="28">
        <f t="shared" ref="G16:H17" si="3">G17</f>
        <v>320</v>
      </c>
      <c r="H16" s="28">
        <f t="shared" si="3"/>
        <v>320</v>
      </c>
    </row>
    <row r="17" spans="1:8" ht="19.5" x14ac:dyDescent="0.2">
      <c r="A17" s="16" t="s">
        <v>79</v>
      </c>
      <c r="B17" s="17" t="s">
        <v>77</v>
      </c>
      <c r="C17" s="17" t="s">
        <v>17</v>
      </c>
      <c r="D17" s="17" t="s">
        <v>1</v>
      </c>
      <c r="E17" s="17"/>
      <c r="F17" s="28">
        <f>F18</f>
        <v>320</v>
      </c>
      <c r="G17" s="28">
        <f t="shared" si="3"/>
        <v>320</v>
      </c>
      <c r="H17" s="28">
        <f t="shared" si="3"/>
        <v>320</v>
      </c>
    </row>
    <row r="18" spans="1:8" ht="19.5" x14ac:dyDescent="0.2">
      <c r="A18" s="23" t="s">
        <v>80</v>
      </c>
      <c r="B18" s="24" t="s">
        <v>77</v>
      </c>
      <c r="C18" s="24" t="s">
        <v>78</v>
      </c>
      <c r="D18" s="24" t="s">
        <v>1</v>
      </c>
      <c r="E18" s="24" t="s">
        <v>33</v>
      </c>
      <c r="F18" s="29">
        <v>320</v>
      </c>
      <c r="G18" s="29">
        <v>320</v>
      </c>
      <c r="H18" s="29">
        <v>320</v>
      </c>
    </row>
    <row r="19" spans="1:8" ht="39" x14ac:dyDescent="0.2">
      <c r="A19" s="16" t="s">
        <v>22</v>
      </c>
      <c r="B19" s="17" t="s">
        <v>21</v>
      </c>
      <c r="C19" s="17"/>
      <c r="D19" s="17"/>
      <c r="E19" s="17"/>
      <c r="F19" s="28">
        <f>F20</f>
        <v>1129.404</v>
      </c>
      <c r="G19" s="28">
        <f t="shared" ref="G19:H20" si="4">G20</f>
        <v>1129.4000000000001</v>
      </c>
      <c r="H19" s="28">
        <f t="shared" si="4"/>
        <v>1129.4000000000001</v>
      </c>
    </row>
    <row r="20" spans="1:8" ht="57.75" customHeight="1" x14ac:dyDescent="0.2">
      <c r="A20" s="16" t="s">
        <v>8</v>
      </c>
      <c r="B20" s="17" t="s">
        <v>21</v>
      </c>
      <c r="C20" s="17" t="s">
        <v>7</v>
      </c>
      <c r="D20" s="17"/>
      <c r="E20" s="17"/>
      <c r="F20" s="28">
        <f>F21</f>
        <v>1129.404</v>
      </c>
      <c r="G20" s="28">
        <f t="shared" si="4"/>
        <v>1129.4000000000001</v>
      </c>
      <c r="H20" s="28">
        <f t="shared" si="4"/>
        <v>1129.4000000000001</v>
      </c>
    </row>
    <row r="21" spans="1:8" ht="19.5" x14ac:dyDescent="0.2">
      <c r="A21" s="16" t="s">
        <v>23</v>
      </c>
      <c r="B21" s="17" t="s">
        <v>21</v>
      </c>
      <c r="C21" s="26" t="s">
        <v>7</v>
      </c>
      <c r="D21" s="26" t="s">
        <v>9</v>
      </c>
      <c r="E21" s="26"/>
      <c r="F21" s="27">
        <f>F22+F23</f>
        <v>1129.404</v>
      </c>
      <c r="G21" s="27">
        <f t="shared" ref="G21:H21" si="5">G22+G23</f>
        <v>1129.4000000000001</v>
      </c>
      <c r="H21" s="27">
        <f t="shared" si="5"/>
        <v>1129.4000000000001</v>
      </c>
    </row>
    <row r="22" spans="1:8" ht="78" x14ac:dyDescent="0.2">
      <c r="A22" s="23" t="s">
        <v>26</v>
      </c>
      <c r="B22" s="24" t="s">
        <v>21</v>
      </c>
      <c r="C22" s="24" t="s">
        <v>24</v>
      </c>
      <c r="D22" s="24" t="s">
        <v>9</v>
      </c>
      <c r="E22" s="24" t="s">
        <v>25</v>
      </c>
      <c r="F22" s="29">
        <v>861.57399999999996</v>
      </c>
      <c r="G22" s="29">
        <v>861.57</v>
      </c>
      <c r="H22" s="29">
        <v>861.57</v>
      </c>
    </row>
    <row r="23" spans="1:8" ht="78" x14ac:dyDescent="0.2">
      <c r="A23" s="23" t="s">
        <v>26</v>
      </c>
      <c r="B23" s="24" t="s">
        <v>21</v>
      </c>
      <c r="C23" s="24" t="s">
        <v>27</v>
      </c>
      <c r="D23" s="24" t="s">
        <v>9</v>
      </c>
      <c r="E23" s="24" t="s">
        <v>25</v>
      </c>
      <c r="F23" s="29">
        <v>267.83</v>
      </c>
      <c r="G23" s="29">
        <v>267.83</v>
      </c>
      <c r="H23" s="29">
        <v>267.83</v>
      </c>
    </row>
    <row r="24" spans="1:8" ht="58.5" x14ac:dyDescent="0.2">
      <c r="A24" s="16" t="s">
        <v>29</v>
      </c>
      <c r="B24" s="17" t="s">
        <v>28</v>
      </c>
      <c r="C24" s="17"/>
      <c r="D24" s="17"/>
      <c r="E24" s="17"/>
      <c r="F24" s="28">
        <f>F25+F30+F34</f>
        <v>4862.8</v>
      </c>
      <c r="G24" s="28">
        <f>G25+G30+G34</f>
        <v>4619.5200000000004</v>
      </c>
      <c r="H24" s="28">
        <f>H25+H30+H34</f>
        <v>4641.0200000000004</v>
      </c>
    </row>
    <row r="25" spans="1:8" ht="99.75" customHeight="1" x14ac:dyDescent="0.2">
      <c r="A25" s="16" t="s">
        <v>8</v>
      </c>
      <c r="B25" s="17" t="s">
        <v>28</v>
      </c>
      <c r="C25" s="17" t="s">
        <v>7</v>
      </c>
      <c r="D25" s="17"/>
      <c r="E25" s="17"/>
      <c r="F25" s="28">
        <f>F26</f>
        <v>3360.79</v>
      </c>
      <c r="G25" s="28">
        <f t="shared" ref="G25:H25" si="6">G26</f>
        <v>3360.79</v>
      </c>
      <c r="H25" s="28">
        <f t="shared" si="6"/>
        <v>3360.79</v>
      </c>
    </row>
    <row r="26" spans="1:8" ht="19.5" x14ac:dyDescent="0.2">
      <c r="A26" s="16" t="s">
        <v>23</v>
      </c>
      <c r="B26" s="17" t="s">
        <v>28</v>
      </c>
      <c r="C26" s="26" t="s">
        <v>7</v>
      </c>
      <c r="D26" s="26" t="s">
        <v>9</v>
      </c>
      <c r="E26" s="26"/>
      <c r="F26" s="30">
        <f>F27+F28+F29</f>
        <v>3360.79</v>
      </c>
      <c r="G26" s="30">
        <f t="shared" ref="G26:H26" si="7">G27+G28+G29</f>
        <v>3360.79</v>
      </c>
      <c r="H26" s="30">
        <f t="shared" si="7"/>
        <v>3360.79</v>
      </c>
    </row>
    <row r="27" spans="1:8" ht="117" x14ac:dyDescent="0.2">
      <c r="A27" s="23" t="s">
        <v>31</v>
      </c>
      <c r="B27" s="24" t="s">
        <v>28</v>
      </c>
      <c r="C27" s="24" t="s">
        <v>24</v>
      </c>
      <c r="D27" s="24" t="s">
        <v>9</v>
      </c>
      <c r="E27" s="24" t="s">
        <v>30</v>
      </c>
      <c r="F27" s="29">
        <v>2424.65</v>
      </c>
      <c r="G27" s="29">
        <v>2424.65</v>
      </c>
      <c r="H27" s="29">
        <v>2424.65</v>
      </c>
    </row>
    <row r="28" spans="1:8" ht="117" x14ac:dyDescent="0.2">
      <c r="A28" s="23" t="s">
        <v>31</v>
      </c>
      <c r="B28" s="24" t="s">
        <v>28</v>
      </c>
      <c r="C28" s="24" t="s">
        <v>93</v>
      </c>
      <c r="D28" s="24" t="s">
        <v>9</v>
      </c>
      <c r="E28" s="24" t="s">
        <v>30</v>
      </c>
      <c r="F28" s="29">
        <v>55.5</v>
      </c>
      <c r="G28" s="29">
        <v>55.5</v>
      </c>
      <c r="H28" s="29">
        <v>55.5</v>
      </c>
    </row>
    <row r="29" spans="1:8" ht="117" x14ac:dyDescent="0.2">
      <c r="A29" s="23" t="s">
        <v>31</v>
      </c>
      <c r="B29" s="24" t="s">
        <v>28</v>
      </c>
      <c r="C29" s="24" t="s">
        <v>27</v>
      </c>
      <c r="D29" s="24" t="s">
        <v>9</v>
      </c>
      <c r="E29" s="24" t="s">
        <v>30</v>
      </c>
      <c r="F29" s="29">
        <v>880.64</v>
      </c>
      <c r="G29" s="29">
        <v>880.64</v>
      </c>
      <c r="H29" s="29">
        <v>880.64</v>
      </c>
    </row>
    <row r="30" spans="1:8" ht="58.5" x14ac:dyDescent="0.2">
      <c r="A30" s="16" t="s">
        <v>11</v>
      </c>
      <c r="B30" s="17" t="s">
        <v>28</v>
      </c>
      <c r="C30" s="17" t="s">
        <v>10</v>
      </c>
      <c r="D30" s="17"/>
      <c r="E30" s="17"/>
      <c r="F30" s="27">
        <f>F31</f>
        <v>1352.01</v>
      </c>
      <c r="G30" s="27">
        <f t="shared" ref="G30:H30" si="8">G31</f>
        <v>1258.73</v>
      </c>
      <c r="H30" s="27">
        <f t="shared" si="8"/>
        <v>1280.23</v>
      </c>
    </row>
    <row r="31" spans="1:8" ht="19.5" x14ac:dyDescent="0.2">
      <c r="A31" s="16" t="s">
        <v>23</v>
      </c>
      <c r="B31" s="17" t="s">
        <v>28</v>
      </c>
      <c r="C31" s="17" t="s">
        <v>10</v>
      </c>
      <c r="D31" s="17" t="s">
        <v>9</v>
      </c>
      <c r="E31" s="17"/>
      <c r="F31" s="28">
        <f>F32+F33</f>
        <v>1352.01</v>
      </c>
      <c r="G31" s="28">
        <f t="shared" ref="G31:H31" si="9">G32+G33</f>
        <v>1258.73</v>
      </c>
      <c r="H31" s="28">
        <f t="shared" si="9"/>
        <v>1280.23</v>
      </c>
    </row>
    <row r="32" spans="1:8" ht="117" x14ac:dyDescent="0.2">
      <c r="A32" s="23" t="s">
        <v>31</v>
      </c>
      <c r="B32" s="24" t="s">
        <v>28</v>
      </c>
      <c r="C32" s="24" t="s">
        <v>12</v>
      </c>
      <c r="D32" s="24" t="s">
        <v>9</v>
      </c>
      <c r="E32" s="24" t="s">
        <v>30</v>
      </c>
      <c r="F32" s="42">
        <v>850</v>
      </c>
      <c r="G32" s="29">
        <v>732</v>
      </c>
      <c r="H32" s="29">
        <v>732</v>
      </c>
    </row>
    <row r="33" spans="1:8" ht="117" x14ac:dyDescent="0.2">
      <c r="A33" s="23" t="s">
        <v>31</v>
      </c>
      <c r="B33" s="24" t="s">
        <v>28</v>
      </c>
      <c r="C33" s="24" t="s">
        <v>13</v>
      </c>
      <c r="D33" s="24" t="s">
        <v>9</v>
      </c>
      <c r="E33" s="24" t="s">
        <v>30</v>
      </c>
      <c r="F33" s="29">
        <v>502.01</v>
      </c>
      <c r="G33" s="29">
        <v>526.73</v>
      </c>
      <c r="H33" s="29">
        <v>548.23</v>
      </c>
    </row>
    <row r="34" spans="1:8" ht="19.5" x14ac:dyDescent="0.2">
      <c r="A34" s="16" t="s">
        <v>15</v>
      </c>
      <c r="B34" s="17" t="s">
        <v>28</v>
      </c>
      <c r="C34" s="17" t="s">
        <v>14</v>
      </c>
      <c r="D34" s="17"/>
      <c r="E34" s="17"/>
      <c r="F34" s="27">
        <f>F35</f>
        <v>150</v>
      </c>
      <c r="G34" s="27">
        <f t="shared" ref="G34:H34" si="10">G35</f>
        <v>0</v>
      </c>
      <c r="H34" s="27">
        <f t="shared" si="10"/>
        <v>0</v>
      </c>
    </row>
    <row r="35" spans="1:8" ht="19.5" x14ac:dyDescent="0.2">
      <c r="A35" s="16" t="s">
        <v>23</v>
      </c>
      <c r="B35" s="17" t="s">
        <v>28</v>
      </c>
      <c r="C35" s="17" t="s">
        <v>14</v>
      </c>
      <c r="D35" s="17" t="s">
        <v>9</v>
      </c>
      <c r="E35" s="17"/>
      <c r="F35" s="28">
        <f>F36+F37</f>
        <v>150</v>
      </c>
      <c r="G35" s="28">
        <f t="shared" ref="G35:H35" si="11">G36+G37</f>
        <v>0</v>
      </c>
      <c r="H35" s="28">
        <f t="shared" si="11"/>
        <v>0</v>
      </c>
    </row>
    <row r="36" spans="1:8" ht="117" x14ac:dyDescent="0.2">
      <c r="A36" s="23" t="s">
        <v>31</v>
      </c>
      <c r="B36" s="24" t="s">
        <v>28</v>
      </c>
      <c r="C36" s="24" t="s">
        <v>16</v>
      </c>
      <c r="D36" s="24" t="s">
        <v>9</v>
      </c>
      <c r="E36" s="24" t="s">
        <v>30</v>
      </c>
      <c r="F36" s="29">
        <v>140</v>
      </c>
      <c r="G36" s="29">
        <v>0</v>
      </c>
      <c r="H36" s="29">
        <v>0</v>
      </c>
    </row>
    <row r="37" spans="1:8" ht="117" x14ac:dyDescent="0.2">
      <c r="A37" s="23" t="s">
        <v>31</v>
      </c>
      <c r="B37" s="24" t="s">
        <v>28</v>
      </c>
      <c r="C37" s="24" t="s">
        <v>32</v>
      </c>
      <c r="D37" s="24" t="s">
        <v>9</v>
      </c>
      <c r="E37" s="24" t="s">
        <v>30</v>
      </c>
      <c r="F37" s="29">
        <v>10</v>
      </c>
      <c r="G37" s="29">
        <v>0</v>
      </c>
      <c r="H37" s="29">
        <v>0</v>
      </c>
    </row>
    <row r="38" spans="1:8" ht="39" x14ac:dyDescent="0.2">
      <c r="A38" s="16" t="s">
        <v>88</v>
      </c>
      <c r="B38" s="17" t="s">
        <v>89</v>
      </c>
      <c r="C38" s="17"/>
      <c r="D38" s="17"/>
      <c r="E38" s="17"/>
      <c r="F38" s="27">
        <f>F39</f>
        <v>781.31999999999994</v>
      </c>
      <c r="G38" s="27">
        <f t="shared" ref="G38:H39" si="12">G39</f>
        <v>781.31999999999994</v>
      </c>
      <c r="H38" s="27">
        <f t="shared" si="12"/>
        <v>781.31999999999994</v>
      </c>
    </row>
    <row r="39" spans="1:8" ht="97.5" x14ac:dyDescent="0.2">
      <c r="A39" s="16" t="s">
        <v>8</v>
      </c>
      <c r="B39" s="17" t="s">
        <v>89</v>
      </c>
      <c r="C39" s="17" t="s">
        <v>7</v>
      </c>
      <c r="D39" s="17"/>
      <c r="E39" s="17"/>
      <c r="F39" s="28">
        <f>F40</f>
        <v>781.31999999999994</v>
      </c>
      <c r="G39" s="28">
        <f t="shared" si="12"/>
        <v>781.31999999999994</v>
      </c>
      <c r="H39" s="28">
        <f t="shared" si="12"/>
        <v>781.31999999999994</v>
      </c>
    </row>
    <row r="40" spans="1:8" ht="19.5" x14ac:dyDescent="0.2">
      <c r="A40" s="16" t="s">
        <v>23</v>
      </c>
      <c r="B40" s="17" t="s">
        <v>89</v>
      </c>
      <c r="C40" s="17" t="s">
        <v>7</v>
      </c>
      <c r="D40" s="17" t="s">
        <v>9</v>
      </c>
      <c r="E40" s="17"/>
      <c r="F40" s="28">
        <f>F41+F42</f>
        <v>781.31999999999994</v>
      </c>
      <c r="G40" s="28">
        <f t="shared" ref="G40:H40" si="13">G41+G42</f>
        <v>781.31999999999994</v>
      </c>
      <c r="H40" s="28">
        <f t="shared" si="13"/>
        <v>781.31999999999994</v>
      </c>
    </row>
    <row r="41" spans="1:8" ht="97.5" x14ac:dyDescent="0.2">
      <c r="A41" s="23" t="s">
        <v>90</v>
      </c>
      <c r="B41" s="24" t="s">
        <v>89</v>
      </c>
      <c r="C41" s="24" t="s">
        <v>24</v>
      </c>
      <c r="D41" s="24" t="s">
        <v>9</v>
      </c>
      <c r="E41" s="24" t="s">
        <v>33</v>
      </c>
      <c r="F41" s="29">
        <v>592.41</v>
      </c>
      <c r="G41" s="29">
        <v>592.41</v>
      </c>
      <c r="H41" s="29">
        <v>592.41</v>
      </c>
    </row>
    <row r="42" spans="1:8" ht="97.5" x14ac:dyDescent="0.2">
      <c r="A42" s="23" t="s">
        <v>90</v>
      </c>
      <c r="B42" s="24" t="s">
        <v>89</v>
      </c>
      <c r="C42" s="24" t="s">
        <v>27</v>
      </c>
      <c r="D42" s="24" t="s">
        <v>9</v>
      </c>
      <c r="E42" s="24" t="s">
        <v>33</v>
      </c>
      <c r="F42" s="29">
        <v>188.91</v>
      </c>
      <c r="G42" s="29">
        <v>188.91</v>
      </c>
      <c r="H42" s="29">
        <v>188.91</v>
      </c>
    </row>
    <row r="43" spans="1:8" ht="58.5" x14ac:dyDescent="0.2">
      <c r="A43" s="16" t="s">
        <v>81</v>
      </c>
      <c r="B43" s="17" t="s">
        <v>82</v>
      </c>
      <c r="C43" s="17"/>
      <c r="D43" s="17"/>
      <c r="E43" s="17"/>
      <c r="F43" s="27">
        <f>F44</f>
        <v>4</v>
      </c>
      <c r="G43" s="27">
        <f t="shared" ref="G43:H44" si="14">G44</f>
        <v>4</v>
      </c>
      <c r="H43" s="27">
        <f t="shared" si="14"/>
        <v>4</v>
      </c>
    </row>
    <row r="44" spans="1:8" ht="58.5" x14ac:dyDescent="0.2">
      <c r="A44" s="16" t="s">
        <v>11</v>
      </c>
      <c r="B44" s="17" t="s">
        <v>82</v>
      </c>
      <c r="C44" s="17" t="s">
        <v>10</v>
      </c>
      <c r="D44" s="17"/>
      <c r="E44" s="17"/>
      <c r="F44" s="28">
        <f>F45</f>
        <v>4</v>
      </c>
      <c r="G44" s="28">
        <f t="shared" si="14"/>
        <v>4</v>
      </c>
      <c r="H44" s="28">
        <f t="shared" si="14"/>
        <v>4</v>
      </c>
    </row>
    <row r="45" spans="1:8" ht="19.5" x14ac:dyDescent="0.2">
      <c r="A45" s="16" t="s">
        <v>23</v>
      </c>
      <c r="B45" s="17" t="s">
        <v>95</v>
      </c>
      <c r="C45" s="17" t="s">
        <v>10</v>
      </c>
      <c r="D45" s="17" t="s">
        <v>9</v>
      </c>
      <c r="E45" s="17"/>
      <c r="F45" s="28">
        <f>F46</f>
        <v>4</v>
      </c>
      <c r="G45" s="28">
        <f t="shared" ref="G45:H45" si="15">G46</f>
        <v>4</v>
      </c>
      <c r="H45" s="28">
        <f t="shared" si="15"/>
        <v>4</v>
      </c>
    </row>
    <row r="46" spans="1:8" ht="19.5" x14ac:dyDescent="0.2">
      <c r="A46" s="23" t="s">
        <v>59</v>
      </c>
      <c r="B46" s="24" t="s">
        <v>95</v>
      </c>
      <c r="C46" s="24" t="s">
        <v>12</v>
      </c>
      <c r="D46" s="24" t="s">
        <v>9</v>
      </c>
      <c r="E46" s="24" t="s">
        <v>58</v>
      </c>
      <c r="F46" s="29">
        <v>4</v>
      </c>
      <c r="G46" s="29">
        <v>4</v>
      </c>
      <c r="H46" s="29">
        <v>4</v>
      </c>
    </row>
    <row r="47" spans="1:8" ht="58.5" x14ac:dyDescent="0.2">
      <c r="A47" s="16" t="s">
        <v>35</v>
      </c>
      <c r="B47" s="17" t="s">
        <v>34</v>
      </c>
      <c r="C47" s="17"/>
      <c r="D47" s="17"/>
      <c r="E47" s="17"/>
      <c r="F47" s="28">
        <f>F48</f>
        <v>175.13</v>
      </c>
      <c r="G47" s="28">
        <f t="shared" ref="G47:H48" si="16">G48</f>
        <v>192.07</v>
      </c>
      <c r="H47" s="28">
        <f t="shared" si="16"/>
        <v>199.09</v>
      </c>
    </row>
    <row r="48" spans="1:8" ht="53.25" customHeight="1" x14ac:dyDescent="0.2">
      <c r="A48" s="16" t="s">
        <v>8</v>
      </c>
      <c r="B48" s="17" t="s">
        <v>34</v>
      </c>
      <c r="C48" s="17" t="s">
        <v>7</v>
      </c>
      <c r="D48" s="17"/>
      <c r="E48" s="17"/>
      <c r="F48" s="28">
        <f>F49</f>
        <v>175.13</v>
      </c>
      <c r="G48" s="28">
        <f t="shared" si="16"/>
        <v>192.07</v>
      </c>
      <c r="H48" s="28">
        <f t="shared" si="16"/>
        <v>199.09</v>
      </c>
    </row>
    <row r="49" spans="1:38" ht="19.5" x14ac:dyDescent="0.2">
      <c r="A49" s="16" t="s">
        <v>36</v>
      </c>
      <c r="B49" s="17" t="s">
        <v>34</v>
      </c>
      <c r="C49" s="17" t="s">
        <v>7</v>
      </c>
      <c r="D49" s="17" t="s">
        <v>25</v>
      </c>
      <c r="E49" s="17"/>
      <c r="F49" s="22">
        <f>F50+F51</f>
        <v>175.13</v>
      </c>
      <c r="G49" s="22">
        <f t="shared" ref="G49:H49" si="17">G50+G51</f>
        <v>192.07</v>
      </c>
      <c r="H49" s="22">
        <f t="shared" si="17"/>
        <v>199.09</v>
      </c>
    </row>
    <row r="50" spans="1:38" ht="39.75" thickBot="1" x14ac:dyDescent="0.25">
      <c r="A50" s="31" t="s">
        <v>37</v>
      </c>
      <c r="B50" s="32" t="s">
        <v>34</v>
      </c>
      <c r="C50" s="32" t="s">
        <v>24</v>
      </c>
      <c r="D50" s="32" t="s">
        <v>25</v>
      </c>
      <c r="E50" s="32" t="s">
        <v>33</v>
      </c>
      <c r="F50" s="33">
        <v>134.51</v>
      </c>
      <c r="G50" s="33">
        <v>147.52000000000001</v>
      </c>
      <c r="H50" s="33">
        <v>152.91</v>
      </c>
    </row>
    <row r="51" spans="1:38" s="9" customFormat="1" ht="39.75" thickBot="1" x14ac:dyDescent="0.25">
      <c r="A51" s="16" t="s">
        <v>37</v>
      </c>
      <c r="B51" s="17" t="s">
        <v>34</v>
      </c>
      <c r="C51" s="17" t="s">
        <v>27</v>
      </c>
      <c r="D51" s="17" t="s">
        <v>25</v>
      </c>
      <c r="E51" s="17" t="s">
        <v>33</v>
      </c>
      <c r="F51" s="34">
        <v>40.619999999999997</v>
      </c>
      <c r="G51" s="34">
        <v>44.55</v>
      </c>
      <c r="H51" s="34">
        <v>46.18</v>
      </c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</row>
    <row r="52" spans="1:38" ht="39" x14ac:dyDescent="0.2">
      <c r="A52" s="35" t="s">
        <v>39</v>
      </c>
      <c r="B52" s="36" t="s">
        <v>38</v>
      </c>
      <c r="C52" s="36"/>
      <c r="D52" s="36"/>
      <c r="E52" s="36"/>
      <c r="F52" s="37">
        <f>F53+F57+F61+F66</f>
        <v>1218.97</v>
      </c>
      <c r="G52" s="37">
        <f t="shared" ref="G52:H52" si="18">G53+G57+G61+G66</f>
        <v>0</v>
      </c>
      <c r="H52" s="37">
        <f t="shared" si="18"/>
        <v>0</v>
      </c>
      <c r="I52" s="11"/>
    </row>
    <row r="53" spans="1:38" ht="39" x14ac:dyDescent="0.2">
      <c r="A53" s="16" t="s">
        <v>41</v>
      </c>
      <c r="B53" s="17" t="s">
        <v>40</v>
      </c>
      <c r="C53" s="17"/>
      <c r="D53" s="17"/>
      <c r="E53" s="17"/>
      <c r="F53" s="28">
        <f>F54</f>
        <v>810.41</v>
      </c>
      <c r="G53" s="28">
        <f t="shared" ref="G53:H55" si="19">G54</f>
        <v>0</v>
      </c>
      <c r="H53" s="28">
        <f t="shared" si="19"/>
        <v>0</v>
      </c>
      <c r="I53" s="11"/>
    </row>
    <row r="54" spans="1:38" ht="58.5" x14ac:dyDescent="0.2">
      <c r="A54" s="16" t="s">
        <v>11</v>
      </c>
      <c r="B54" s="17" t="s">
        <v>40</v>
      </c>
      <c r="C54" s="17" t="s">
        <v>10</v>
      </c>
      <c r="D54" s="17"/>
      <c r="E54" s="17"/>
      <c r="F54" s="28">
        <f>F55</f>
        <v>810.41</v>
      </c>
      <c r="G54" s="28">
        <f t="shared" si="19"/>
        <v>0</v>
      </c>
      <c r="H54" s="28">
        <f t="shared" si="19"/>
        <v>0</v>
      </c>
      <c r="I54" s="11"/>
    </row>
    <row r="55" spans="1:38" ht="19.5" x14ac:dyDescent="0.2">
      <c r="A55" s="16" t="s">
        <v>42</v>
      </c>
      <c r="B55" s="17" t="s">
        <v>40</v>
      </c>
      <c r="C55" s="17" t="s">
        <v>10</v>
      </c>
      <c r="D55" s="17" t="s">
        <v>30</v>
      </c>
      <c r="E55" s="17"/>
      <c r="F55" s="28">
        <f>F56</f>
        <v>810.41</v>
      </c>
      <c r="G55" s="28">
        <f t="shared" si="19"/>
        <v>0</v>
      </c>
      <c r="H55" s="28">
        <f t="shared" si="19"/>
        <v>0</v>
      </c>
      <c r="I55" s="11"/>
    </row>
    <row r="56" spans="1:38" ht="19.5" x14ac:dyDescent="0.2">
      <c r="A56" s="23" t="s">
        <v>44</v>
      </c>
      <c r="B56" s="24" t="s">
        <v>40</v>
      </c>
      <c r="C56" s="24" t="s">
        <v>12</v>
      </c>
      <c r="D56" s="24" t="s">
        <v>30</v>
      </c>
      <c r="E56" s="24" t="s">
        <v>43</v>
      </c>
      <c r="F56" s="29">
        <v>810.41</v>
      </c>
      <c r="G56" s="29">
        <v>0</v>
      </c>
      <c r="H56" s="29">
        <v>0</v>
      </c>
      <c r="I56" s="11"/>
    </row>
    <row r="57" spans="1:38" ht="58.5" x14ac:dyDescent="0.2">
      <c r="A57" s="16" t="s">
        <v>46</v>
      </c>
      <c r="B57" s="17" t="s">
        <v>45</v>
      </c>
      <c r="C57" s="17"/>
      <c r="D57" s="17"/>
      <c r="E57" s="17"/>
      <c r="F57" s="28">
        <f>F58</f>
        <v>54.13</v>
      </c>
      <c r="G57" s="28">
        <f t="shared" ref="G57:H59" si="20">G58</f>
        <v>0</v>
      </c>
      <c r="H57" s="28">
        <f t="shared" si="20"/>
        <v>0</v>
      </c>
      <c r="I57" s="11"/>
    </row>
    <row r="58" spans="1:38" ht="58.5" x14ac:dyDescent="0.2">
      <c r="A58" s="16" t="s">
        <v>11</v>
      </c>
      <c r="B58" s="17" t="s">
        <v>45</v>
      </c>
      <c r="C58" s="17" t="s">
        <v>10</v>
      </c>
      <c r="D58" s="17"/>
      <c r="E58" s="17"/>
      <c r="F58" s="28">
        <f>F59</f>
        <v>54.13</v>
      </c>
      <c r="G58" s="28">
        <f t="shared" si="20"/>
        <v>0</v>
      </c>
      <c r="H58" s="28">
        <f t="shared" si="20"/>
        <v>0</v>
      </c>
      <c r="I58" s="11"/>
    </row>
    <row r="59" spans="1:38" ht="39" x14ac:dyDescent="0.2">
      <c r="A59" s="16" t="s">
        <v>48</v>
      </c>
      <c r="B59" s="17" t="s">
        <v>45</v>
      </c>
      <c r="C59" s="17" t="s">
        <v>10</v>
      </c>
      <c r="D59" s="17" t="s">
        <v>47</v>
      </c>
      <c r="E59" s="17"/>
      <c r="F59" s="28">
        <f>F60</f>
        <v>54.13</v>
      </c>
      <c r="G59" s="28">
        <f t="shared" si="20"/>
        <v>0</v>
      </c>
      <c r="H59" s="28">
        <f t="shared" si="20"/>
        <v>0</v>
      </c>
      <c r="I59" s="11"/>
    </row>
    <row r="60" spans="1:38" ht="19.5" x14ac:dyDescent="0.2">
      <c r="A60" s="23" t="s">
        <v>49</v>
      </c>
      <c r="B60" s="24" t="s">
        <v>45</v>
      </c>
      <c r="C60" s="24" t="s">
        <v>12</v>
      </c>
      <c r="D60" s="24" t="s">
        <v>47</v>
      </c>
      <c r="E60" s="24" t="s">
        <v>25</v>
      </c>
      <c r="F60" s="38">
        <v>54.13</v>
      </c>
      <c r="G60" s="38">
        <v>0</v>
      </c>
      <c r="H60" s="38">
        <v>0</v>
      </c>
      <c r="I60" s="11"/>
    </row>
    <row r="61" spans="1:38" ht="19.5" x14ac:dyDescent="0.2">
      <c r="A61" s="16" t="s">
        <v>51</v>
      </c>
      <c r="B61" s="17" t="s">
        <v>50</v>
      </c>
      <c r="C61" s="17"/>
      <c r="D61" s="17"/>
      <c r="E61" s="17"/>
      <c r="F61" s="28">
        <f>F62</f>
        <v>36.380000000000003</v>
      </c>
      <c r="G61" s="28">
        <f t="shared" ref="G61:H63" si="21">G62</f>
        <v>0</v>
      </c>
      <c r="H61" s="28">
        <f t="shared" si="21"/>
        <v>0</v>
      </c>
      <c r="I61" s="11"/>
    </row>
    <row r="62" spans="1:38" ht="58.5" x14ac:dyDescent="0.2">
      <c r="A62" s="16" t="s">
        <v>11</v>
      </c>
      <c r="B62" s="17" t="s">
        <v>50</v>
      </c>
      <c r="C62" s="17" t="s">
        <v>10</v>
      </c>
      <c r="D62" s="17"/>
      <c r="E62" s="17"/>
      <c r="F62" s="28">
        <f>F63</f>
        <v>36.380000000000003</v>
      </c>
      <c r="G62" s="28">
        <f t="shared" si="21"/>
        <v>0</v>
      </c>
      <c r="H62" s="28">
        <f t="shared" si="21"/>
        <v>0</v>
      </c>
      <c r="I62" s="11"/>
    </row>
    <row r="63" spans="1:38" ht="39" x14ac:dyDescent="0.2">
      <c r="A63" s="16" t="s">
        <v>48</v>
      </c>
      <c r="B63" s="17" t="s">
        <v>50</v>
      </c>
      <c r="C63" s="17" t="s">
        <v>10</v>
      </c>
      <c r="D63" s="17" t="s">
        <v>47</v>
      </c>
      <c r="E63" s="17"/>
      <c r="F63" s="28">
        <f>F64</f>
        <v>36.380000000000003</v>
      </c>
      <c r="G63" s="28">
        <f t="shared" si="21"/>
        <v>0</v>
      </c>
      <c r="H63" s="28">
        <f t="shared" si="21"/>
        <v>0</v>
      </c>
      <c r="I63" s="11"/>
    </row>
    <row r="64" spans="1:38" ht="19.5" x14ac:dyDescent="0.2">
      <c r="A64" s="23" t="s">
        <v>52</v>
      </c>
      <c r="B64" s="24" t="s">
        <v>50</v>
      </c>
      <c r="C64" s="24" t="s">
        <v>12</v>
      </c>
      <c r="D64" s="24" t="s">
        <v>47</v>
      </c>
      <c r="E64" s="24" t="s">
        <v>33</v>
      </c>
      <c r="F64" s="29">
        <v>36.380000000000003</v>
      </c>
      <c r="G64" s="29">
        <v>0</v>
      </c>
      <c r="H64" s="29">
        <v>0</v>
      </c>
      <c r="I64" s="11"/>
    </row>
    <row r="65" spans="1:9" ht="121.5" customHeight="1" x14ac:dyDescent="0.2">
      <c r="A65" s="16" t="s">
        <v>54</v>
      </c>
      <c r="B65" s="17" t="s">
        <v>53</v>
      </c>
      <c r="C65" s="17"/>
      <c r="D65" s="17"/>
      <c r="E65" s="17"/>
      <c r="F65" s="28"/>
      <c r="G65" s="28"/>
      <c r="H65" s="28"/>
      <c r="I65" s="11"/>
    </row>
    <row r="66" spans="1:9" ht="58.5" x14ac:dyDescent="0.2">
      <c r="A66" s="16" t="s">
        <v>11</v>
      </c>
      <c r="B66" s="17" t="s">
        <v>53</v>
      </c>
      <c r="C66" s="17" t="s">
        <v>10</v>
      </c>
      <c r="D66" s="17"/>
      <c r="E66" s="17"/>
      <c r="F66" s="28">
        <f>F67</f>
        <v>318.05</v>
      </c>
      <c r="G66" s="28">
        <f t="shared" ref="G66:H67" si="22">G67</f>
        <v>0</v>
      </c>
      <c r="H66" s="28">
        <f t="shared" si="22"/>
        <v>0</v>
      </c>
      <c r="I66" s="11"/>
    </row>
    <row r="67" spans="1:9" ht="19.5" x14ac:dyDescent="0.2">
      <c r="A67" s="16" t="s">
        <v>56</v>
      </c>
      <c r="B67" s="17" t="s">
        <v>53</v>
      </c>
      <c r="C67" s="17" t="s">
        <v>10</v>
      </c>
      <c r="D67" s="17" t="s">
        <v>55</v>
      </c>
      <c r="E67" s="17"/>
      <c r="F67" s="28">
        <f>F68</f>
        <v>318.05</v>
      </c>
      <c r="G67" s="28">
        <f t="shared" si="22"/>
        <v>0</v>
      </c>
      <c r="H67" s="28">
        <f t="shared" si="22"/>
        <v>0</v>
      </c>
      <c r="I67" s="11"/>
    </row>
    <row r="68" spans="1:9" ht="39" x14ac:dyDescent="0.2">
      <c r="A68" s="23" t="s">
        <v>57</v>
      </c>
      <c r="B68" s="24" t="s">
        <v>53</v>
      </c>
      <c r="C68" s="24" t="s">
        <v>12</v>
      </c>
      <c r="D68" s="24" t="s">
        <v>55</v>
      </c>
      <c r="E68" s="24" t="s">
        <v>47</v>
      </c>
      <c r="F68" s="29">
        <v>318.05</v>
      </c>
      <c r="G68" s="29">
        <v>0</v>
      </c>
      <c r="H68" s="29">
        <v>0</v>
      </c>
      <c r="I68" s="11"/>
    </row>
    <row r="69" spans="1:9" ht="39" x14ac:dyDescent="0.2">
      <c r="A69" s="19" t="s">
        <v>61</v>
      </c>
      <c r="B69" s="20" t="s">
        <v>60</v>
      </c>
      <c r="C69" s="20"/>
      <c r="D69" s="20"/>
      <c r="E69" s="20"/>
      <c r="F69" s="21">
        <f>F70+F75</f>
        <v>1857.95</v>
      </c>
      <c r="G69" s="21">
        <f t="shared" ref="G69:H69" si="23">G70+G75</f>
        <v>1746.56</v>
      </c>
      <c r="H69" s="21">
        <f t="shared" si="23"/>
        <v>1632.6200000000001</v>
      </c>
      <c r="I69" s="11"/>
    </row>
    <row r="70" spans="1:9" ht="19.5" x14ac:dyDescent="0.2">
      <c r="A70" s="16" t="s">
        <v>63</v>
      </c>
      <c r="B70" s="17" t="s">
        <v>62</v>
      </c>
      <c r="C70" s="17"/>
      <c r="D70" s="17"/>
      <c r="E70" s="17"/>
      <c r="F70" s="28">
        <f>F71</f>
        <v>1678</v>
      </c>
      <c r="G70" s="28">
        <f t="shared" ref="G70:H71" si="24">G71</f>
        <v>1678.6</v>
      </c>
      <c r="H70" s="28">
        <f t="shared" si="24"/>
        <v>1580.42</v>
      </c>
      <c r="I70" s="11"/>
    </row>
    <row r="71" spans="1:9" ht="58.5" x14ac:dyDescent="0.2">
      <c r="A71" s="16" t="s">
        <v>11</v>
      </c>
      <c r="B71" s="17" t="s">
        <v>62</v>
      </c>
      <c r="C71" s="17" t="s">
        <v>10</v>
      </c>
      <c r="D71" s="17"/>
      <c r="E71" s="17"/>
      <c r="F71" s="28">
        <f>F72</f>
        <v>1678</v>
      </c>
      <c r="G71" s="28">
        <f t="shared" si="24"/>
        <v>1678.6</v>
      </c>
      <c r="H71" s="28">
        <f t="shared" si="24"/>
        <v>1580.42</v>
      </c>
      <c r="I71" s="11"/>
    </row>
    <row r="72" spans="1:9" ht="39" x14ac:dyDescent="0.2">
      <c r="A72" s="16" t="s">
        <v>48</v>
      </c>
      <c r="B72" s="17" t="s">
        <v>62</v>
      </c>
      <c r="C72" s="17" t="s">
        <v>10</v>
      </c>
      <c r="D72" s="17" t="s">
        <v>47</v>
      </c>
      <c r="E72" s="17"/>
      <c r="F72" s="22">
        <f>F73+F74</f>
        <v>1678</v>
      </c>
      <c r="G72" s="22">
        <f t="shared" ref="G72:H72" si="25">G73+G74</f>
        <v>1678.6</v>
      </c>
      <c r="H72" s="22">
        <f t="shared" si="25"/>
        <v>1580.42</v>
      </c>
      <c r="I72" s="11"/>
    </row>
    <row r="73" spans="1:9" ht="19.5" x14ac:dyDescent="0.2">
      <c r="A73" s="23" t="s">
        <v>52</v>
      </c>
      <c r="B73" s="24" t="s">
        <v>62</v>
      </c>
      <c r="C73" s="24" t="s">
        <v>12</v>
      </c>
      <c r="D73" s="24" t="s">
        <v>47</v>
      </c>
      <c r="E73" s="24" t="s">
        <v>33</v>
      </c>
      <c r="F73" s="25">
        <v>295</v>
      </c>
      <c r="G73" s="25">
        <v>220</v>
      </c>
      <c r="H73" s="25">
        <v>56.42</v>
      </c>
      <c r="I73" s="11"/>
    </row>
    <row r="74" spans="1:9" ht="19.5" x14ac:dyDescent="0.2">
      <c r="A74" s="23" t="s">
        <v>52</v>
      </c>
      <c r="B74" s="24" t="s">
        <v>62</v>
      </c>
      <c r="C74" s="24" t="s">
        <v>13</v>
      </c>
      <c r="D74" s="24" t="s">
        <v>47</v>
      </c>
      <c r="E74" s="24" t="s">
        <v>33</v>
      </c>
      <c r="F74" s="25">
        <v>1383</v>
      </c>
      <c r="G74" s="25">
        <v>1458.6</v>
      </c>
      <c r="H74" s="25">
        <v>1524</v>
      </c>
      <c r="I74" s="11"/>
    </row>
    <row r="75" spans="1:9" ht="19.5" x14ac:dyDescent="0.2">
      <c r="A75" s="16" t="s">
        <v>65</v>
      </c>
      <c r="B75" s="17" t="s">
        <v>64</v>
      </c>
      <c r="C75" s="17"/>
      <c r="D75" s="17"/>
      <c r="E75" s="17"/>
      <c r="F75" s="22">
        <f>F76</f>
        <v>179.95</v>
      </c>
      <c r="G75" s="22">
        <f t="shared" ref="G75:H77" si="26">G76</f>
        <v>67.959999999999994</v>
      </c>
      <c r="H75" s="22">
        <f t="shared" si="26"/>
        <v>52.2</v>
      </c>
      <c r="I75" s="11"/>
    </row>
    <row r="76" spans="1:9" ht="58.5" x14ac:dyDescent="0.2">
      <c r="A76" s="16" t="s">
        <v>11</v>
      </c>
      <c r="B76" s="17" t="s">
        <v>64</v>
      </c>
      <c r="C76" s="17" t="s">
        <v>10</v>
      </c>
      <c r="D76" s="17"/>
      <c r="E76" s="17"/>
      <c r="F76" s="22">
        <f>F77</f>
        <v>179.95</v>
      </c>
      <c r="G76" s="22">
        <f t="shared" si="26"/>
        <v>67.959999999999994</v>
      </c>
      <c r="H76" s="22">
        <f t="shared" si="26"/>
        <v>52.2</v>
      </c>
      <c r="I76" s="11"/>
    </row>
    <row r="77" spans="1:9" ht="39" x14ac:dyDescent="0.2">
      <c r="A77" s="16" t="s">
        <v>48</v>
      </c>
      <c r="B77" s="17" t="s">
        <v>64</v>
      </c>
      <c r="C77" s="17" t="s">
        <v>10</v>
      </c>
      <c r="D77" s="17" t="s">
        <v>47</v>
      </c>
      <c r="E77" s="17"/>
      <c r="F77" s="22">
        <f>F78</f>
        <v>179.95</v>
      </c>
      <c r="G77" s="22">
        <f t="shared" si="26"/>
        <v>67.959999999999994</v>
      </c>
      <c r="H77" s="22">
        <f t="shared" si="26"/>
        <v>52.2</v>
      </c>
      <c r="I77" s="11"/>
    </row>
    <row r="78" spans="1:9" ht="19.5" x14ac:dyDescent="0.2">
      <c r="A78" s="23" t="s">
        <v>52</v>
      </c>
      <c r="B78" s="24" t="s">
        <v>64</v>
      </c>
      <c r="C78" s="24" t="s">
        <v>12</v>
      </c>
      <c r="D78" s="24" t="s">
        <v>47</v>
      </c>
      <c r="E78" s="24" t="s">
        <v>33</v>
      </c>
      <c r="F78" s="25">
        <v>179.95</v>
      </c>
      <c r="G78" s="25">
        <v>67.959999999999994</v>
      </c>
      <c r="H78" s="25">
        <v>52.2</v>
      </c>
      <c r="I78" s="11"/>
    </row>
    <row r="79" spans="1:9" ht="78" x14ac:dyDescent="0.2">
      <c r="A79" s="19" t="s">
        <v>67</v>
      </c>
      <c r="B79" s="20" t="s">
        <v>66</v>
      </c>
      <c r="C79" s="20"/>
      <c r="D79" s="20"/>
      <c r="E79" s="20"/>
      <c r="F79" s="21">
        <f>F80+F84</f>
        <v>2797.6800000000003</v>
      </c>
      <c r="G79" s="21">
        <f t="shared" ref="G79:H79" si="27">G80+G84</f>
        <v>2806.74</v>
      </c>
      <c r="H79" s="21">
        <f t="shared" si="27"/>
        <v>2814.61</v>
      </c>
      <c r="I79" s="11"/>
    </row>
    <row r="80" spans="1:9" ht="66" customHeight="1" x14ac:dyDescent="0.2">
      <c r="A80" s="16" t="s">
        <v>98</v>
      </c>
      <c r="B80" s="17" t="s">
        <v>97</v>
      </c>
      <c r="C80" s="17"/>
      <c r="D80" s="17"/>
      <c r="E80" s="17"/>
      <c r="F80" s="41">
        <f>F81</f>
        <v>2514.96</v>
      </c>
      <c r="G80" s="41">
        <f t="shared" ref="G80:H80" si="28">G81</f>
        <v>2514.96</v>
      </c>
      <c r="H80" s="41">
        <f t="shared" si="28"/>
        <v>2514.96</v>
      </c>
      <c r="I80" s="11"/>
    </row>
    <row r="81" spans="1:9" ht="58.5" x14ac:dyDescent="0.2">
      <c r="A81" s="16" t="s">
        <v>11</v>
      </c>
      <c r="B81" s="17" t="s">
        <v>97</v>
      </c>
      <c r="C81" s="17" t="s">
        <v>10</v>
      </c>
      <c r="D81" s="17"/>
      <c r="E81" s="17"/>
      <c r="F81" s="28">
        <f>F82</f>
        <v>2514.96</v>
      </c>
      <c r="G81" s="28">
        <f t="shared" ref="G81:H82" si="29">G82</f>
        <v>2514.96</v>
      </c>
      <c r="H81" s="28">
        <f t="shared" si="29"/>
        <v>2514.96</v>
      </c>
      <c r="I81" s="11"/>
    </row>
    <row r="82" spans="1:9" ht="58.5" x14ac:dyDescent="0.2">
      <c r="A82" s="16" t="s">
        <v>68</v>
      </c>
      <c r="B82" s="17" t="s">
        <v>97</v>
      </c>
      <c r="C82" s="17" t="s">
        <v>10</v>
      </c>
      <c r="D82" s="17" t="s">
        <v>33</v>
      </c>
      <c r="E82" s="17"/>
      <c r="F82" s="28">
        <f>F83</f>
        <v>2514.96</v>
      </c>
      <c r="G82" s="28">
        <f t="shared" si="29"/>
        <v>2514.96</v>
      </c>
      <c r="H82" s="28">
        <f t="shared" si="29"/>
        <v>2514.96</v>
      </c>
      <c r="I82" s="11"/>
    </row>
    <row r="83" spans="1:9" ht="19.5" x14ac:dyDescent="0.2">
      <c r="A83" s="16" t="s">
        <v>69</v>
      </c>
      <c r="B83" s="17" t="s">
        <v>97</v>
      </c>
      <c r="C83" s="17" t="s">
        <v>12</v>
      </c>
      <c r="D83" s="17" t="s">
        <v>33</v>
      </c>
      <c r="E83" s="17" t="s">
        <v>1</v>
      </c>
      <c r="F83" s="28">
        <v>2514.96</v>
      </c>
      <c r="G83" s="28">
        <v>2514.96</v>
      </c>
      <c r="H83" s="28">
        <v>2514.96</v>
      </c>
      <c r="I83" s="11"/>
    </row>
    <row r="84" spans="1:9" ht="39" x14ac:dyDescent="0.2">
      <c r="A84" s="16" t="s">
        <v>83</v>
      </c>
      <c r="B84" s="17" t="s">
        <v>84</v>
      </c>
      <c r="C84" s="17"/>
      <c r="D84" s="17"/>
      <c r="E84" s="17"/>
      <c r="F84" s="41">
        <f>F85</f>
        <v>282.72000000000003</v>
      </c>
      <c r="G84" s="41">
        <f t="shared" ref="G84:H85" si="30">G85</f>
        <v>291.77999999999997</v>
      </c>
      <c r="H84" s="41">
        <f t="shared" si="30"/>
        <v>299.64999999999998</v>
      </c>
      <c r="I84" s="11"/>
    </row>
    <row r="85" spans="1:9" ht="58.5" x14ac:dyDescent="0.2">
      <c r="A85" s="16" t="s">
        <v>11</v>
      </c>
      <c r="B85" s="17" t="s">
        <v>84</v>
      </c>
      <c r="C85" s="17" t="s">
        <v>10</v>
      </c>
      <c r="D85" s="17"/>
      <c r="E85" s="17"/>
      <c r="F85" s="28">
        <f>F86</f>
        <v>282.72000000000003</v>
      </c>
      <c r="G85" s="28">
        <f t="shared" si="30"/>
        <v>291.77999999999997</v>
      </c>
      <c r="H85" s="28">
        <f t="shared" si="30"/>
        <v>299.64999999999998</v>
      </c>
      <c r="I85" s="11"/>
    </row>
    <row r="86" spans="1:9" ht="58.5" x14ac:dyDescent="0.2">
      <c r="A86" s="16" t="s">
        <v>68</v>
      </c>
      <c r="B86" s="17" t="s">
        <v>84</v>
      </c>
      <c r="C86" s="17" t="s">
        <v>10</v>
      </c>
      <c r="D86" s="17" t="s">
        <v>33</v>
      </c>
      <c r="E86" s="17"/>
      <c r="F86" s="28">
        <f>F87+F88</f>
        <v>282.72000000000003</v>
      </c>
      <c r="G86" s="28">
        <f t="shared" ref="G86:H86" si="31">G87+G88</f>
        <v>291.77999999999997</v>
      </c>
      <c r="H86" s="28">
        <f t="shared" si="31"/>
        <v>299.64999999999998</v>
      </c>
      <c r="I86" s="11"/>
    </row>
    <row r="87" spans="1:9" ht="19.5" x14ac:dyDescent="0.2">
      <c r="A87" s="31" t="s">
        <v>69</v>
      </c>
      <c r="B87" s="32" t="s">
        <v>84</v>
      </c>
      <c r="C87" s="32" t="s">
        <v>12</v>
      </c>
      <c r="D87" s="32" t="s">
        <v>33</v>
      </c>
      <c r="E87" s="32" t="s">
        <v>1</v>
      </c>
      <c r="F87" s="39">
        <v>95</v>
      </c>
      <c r="G87" s="39">
        <v>95</v>
      </c>
      <c r="H87" s="39">
        <v>95</v>
      </c>
      <c r="I87" s="11"/>
    </row>
    <row r="88" spans="1:9" ht="19.5" x14ac:dyDescent="0.2">
      <c r="A88" s="31" t="s">
        <v>69</v>
      </c>
      <c r="B88" s="17" t="s">
        <v>84</v>
      </c>
      <c r="C88" s="17" t="s">
        <v>13</v>
      </c>
      <c r="D88" s="17" t="s">
        <v>33</v>
      </c>
      <c r="E88" s="17" t="s">
        <v>1</v>
      </c>
      <c r="F88" s="28">
        <v>187.72</v>
      </c>
      <c r="G88" s="28">
        <v>196.78</v>
      </c>
      <c r="H88" s="28">
        <v>204.65</v>
      </c>
      <c r="I88" s="11"/>
    </row>
    <row r="89" spans="1:9" ht="39" x14ac:dyDescent="0.2">
      <c r="A89" s="19" t="s">
        <v>71</v>
      </c>
      <c r="B89" s="20" t="s">
        <v>70</v>
      </c>
      <c r="C89" s="20"/>
      <c r="D89" s="20"/>
      <c r="E89" s="40"/>
      <c r="F89" s="43">
        <f>F90</f>
        <v>0.31</v>
      </c>
      <c r="G89" s="43">
        <f t="shared" ref="G89:H89" si="32">G90</f>
        <v>0.31</v>
      </c>
      <c r="H89" s="43">
        <f t="shared" si="32"/>
        <v>0.31</v>
      </c>
      <c r="I89" s="11"/>
    </row>
    <row r="90" spans="1:9" ht="78" x14ac:dyDescent="0.2">
      <c r="A90" s="16" t="s">
        <v>72</v>
      </c>
      <c r="B90" s="17" t="s">
        <v>96</v>
      </c>
      <c r="C90" s="17"/>
      <c r="D90" s="17"/>
      <c r="E90" s="26"/>
      <c r="F90" s="28">
        <f>F91</f>
        <v>0.31</v>
      </c>
      <c r="G90" s="28">
        <f t="shared" ref="G90:H92" si="33">G91</f>
        <v>0.31</v>
      </c>
      <c r="H90" s="28">
        <f t="shared" si="33"/>
        <v>0.31</v>
      </c>
      <c r="I90" s="11"/>
    </row>
    <row r="91" spans="1:9" ht="58.5" x14ac:dyDescent="0.2">
      <c r="A91" s="16" t="s">
        <v>11</v>
      </c>
      <c r="B91" s="17" t="s">
        <v>96</v>
      </c>
      <c r="C91" s="17" t="s">
        <v>10</v>
      </c>
      <c r="D91" s="17"/>
      <c r="E91" s="17"/>
      <c r="F91" s="28">
        <f>F92</f>
        <v>0.31</v>
      </c>
      <c r="G91" s="28">
        <f t="shared" si="33"/>
        <v>0.31</v>
      </c>
      <c r="H91" s="28">
        <f t="shared" si="33"/>
        <v>0.31</v>
      </c>
      <c r="I91" s="11"/>
    </row>
    <row r="92" spans="1:9" ht="19.5" x14ac:dyDescent="0.2">
      <c r="A92" s="16" t="s">
        <v>23</v>
      </c>
      <c r="B92" s="17" t="s">
        <v>96</v>
      </c>
      <c r="C92" s="17" t="s">
        <v>10</v>
      </c>
      <c r="D92" s="17" t="s">
        <v>9</v>
      </c>
      <c r="E92" s="17"/>
      <c r="F92" s="28">
        <f>F93</f>
        <v>0.31</v>
      </c>
      <c r="G92" s="28">
        <f t="shared" si="33"/>
        <v>0.31</v>
      </c>
      <c r="H92" s="28">
        <f t="shared" si="33"/>
        <v>0.31</v>
      </c>
      <c r="I92" s="11"/>
    </row>
    <row r="93" spans="1:9" ht="19.5" x14ac:dyDescent="0.2">
      <c r="A93" s="23" t="s">
        <v>59</v>
      </c>
      <c r="B93" s="24" t="s">
        <v>96</v>
      </c>
      <c r="C93" s="24" t="s">
        <v>12</v>
      </c>
      <c r="D93" s="24" t="s">
        <v>9</v>
      </c>
      <c r="E93" s="24" t="s">
        <v>58</v>
      </c>
      <c r="F93" s="29">
        <v>0.31</v>
      </c>
      <c r="G93" s="29">
        <v>0.31</v>
      </c>
      <c r="H93" s="29">
        <v>0.31</v>
      </c>
      <c r="I93" s="11"/>
    </row>
  </sheetData>
  <mergeCells count="14">
    <mergeCell ref="G10:G11"/>
    <mergeCell ref="H10:H11"/>
    <mergeCell ref="F1:H1"/>
    <mergeCell ref="E2:H2"/>
    <mergeCell ref="E3:H3"/>
    <mergeCell ref="D4:H4"/>
    <mergeCell ref="A7:H7"/>
    <mergeCell ref="F10:F11"/>
    <mergeCell ref="A10:A11"/>
    <mergeCell ref="B10:B11"/>
    <mergeCell ref="C10:C11"/>
    <mergeCell ref="D10:D11"/>
    <mergeCell ref="E10:E11"/>
    <mergeCell ref="E5:H5"/>
  </mergeCells>
  <pageMargins left="0.98425196850393704" right="0.39370078740157483" top="0.39370078740157483" bottom="0.39370078740157483" header="0.19685039370078741" footer="0.19685039370078741"/>
  <pageSetup paperSize="9" scale="5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Роспись расходов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Donm</dc:creator>
  <dc:description>POI HSSF rep:2.52.0.91</dc:description>
  <cp:lastModifiedBy>User</cp:lastModifiedBy>
  <cp:lastPrinted>2023-12-13T09:27:38Z</cp:lastPrinted>
  <dcterms:created xsi:type="dcterms:W3CDTF">2020-12-08T11:47:36Z</dcterms:created>
  <dcterms:modified xsi:type="dcterms:W3CDTF">2024-11-19T04:09:57Z</dcterms:modified>
</cp:coreProperties>
</file>